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54" i="1"/>
  <c r="E54"/>
  <c r="F52"/>
  <c r="F54" s="1"/>
  <c r="I46"/>
  <c r="E46"/>
  <c r="J39"/>
  <c r="J38"/>
  <c r="F29"/>
  <c r="F28"/>
  <c r="F27"/>
  <c r="J26"/>
  <c r="F24"/>
  <c r="I20"/>
  <c r="E20"/>
  <c r="J17"/>
  <c r="F17"/>
  <c r="F16"/>
  <c r="F15"/>
  <c r="E10"/>
  <c r="F8"/>
  <c r="F10" s="1"/>
  <c r="I7"/>
  <c r="I10" s="1"/>
  <c r="F46" l="1"/>
  <c r="F20"/>
</calcChain>
</file>

<file path=xl/sharedStrings.xml><?xml version="1.0" encoding="utf-8"?>
<sst xmlns="http://schemas.openxmlformats.org/spreadsheetml/2006/main" count="148" uniqueCount="106">
  <si>
    <t xml:space="preserve">සබරගමුව පළාත් සභාව </t>
  </si>
  <si>
    <t>පළාත් රේඛීය අමාත්‍යාංශ - ප්‍රාදේශීය සංවර්ධන සැලැස්ම - 2018</t>
  </si>
  <si>
    <t>ප්‍රාදේශීය ලේකම් කාර්යාලය කුරුවිට</t>
  </si>
  <si>
    <t>අනු අංකය</t>
  </si>
  <si>
    <t>ව්‍යාපෘතිය</t>
  </si>
  <si>
    <t>ග්‍රාම නිලධාරී වසම</t>
  </si>
  <si>
    <t>අනුඥාත අංකය</t>
  </si>
  <si>
    <t>අනුමත ඇස්තමේන්තුව අනුව 2018 වසරට වෙන් කළ මුදල</t>
  </si>
  <si>
    <t>වැඩ ඇස්තමේන්තුව</t>
  </si>
  <si>
    <t>2018.12.31 දිනට වියදම</t>
  </si>
  <si>
    <t>භෞතික ප්‍රගතිය(%)</t>
  </si>
  <si>
    <t>මූල්‍ය ප්‍රගතිය</t>
  </si>
  <si>
    <t xml:space="preserve">ප්‍රතිලාභීන් </t>
  </si>
  <si>
    <t>පළාත් මාර්ග අමාත්‍යාංශය</t>
  </si>
  <si>
    <t>කුරුවිට එක්නැලිගොඩ අභයතිලකාරාම විහාරස්ථානයේ විවේකාගාරයක් ඉදි කිරීම</t>
  </si>
  <si>
    <t>එක්නැලිගොඩ</t>
  </si>
  <si>
    <t>TMD 1827806</t>
  </si>
  <si>
    <t>වර්ණගල සිට සීතගගුල දක්වා මාර්ගයේ පඩිපෙළ සකස් කිරීම</t>
  </si>
  <si>
    <t>අඩවිකන්ද</t>
  </si>
  <si>
    <t>MPR 1827807</t>
  </si>
  <si>
    <t>කුරුවිට ශ්‍රීපාද ප්‍රවේශ මාර්ගයේ වර්ණගල පොලිස් මුරපොල ඉදි කිරීම</t>
  </si>
  <si>
    <t>TMD 1817831</t>
  </si>
  <si>
    <t>2018.12.05 දිනට වියදම</t>
  </si>
  <si>
    <t>පළාත් අධ්‍යාපන</t>
  </si>
  <si>
    <t>ශ්‍රී විද්‍යාභිවර්ධන පිරිවෙන් විහාරස්ථානයේ සංඝාවාස ගොඩනැගිල්ලේ කොටසක් ඉදිකිරීම</t>
  </si>
  <si>
    <t>මිල්ලවිටිය</t>
  </si>
  <si>
    <t>CUS/18/02/47/48</t>
  </si>
  <si>
    <t>පරකඩුව විවේක සේනාසනයේ ධර්ම ශාලාවේ දොර ජනෙල් සවිකිරීම</t>
  </si>
  <si>
    <t>පරකඩුව</t>
  </si>
  <si>
    <t>CUS/18/02/74/39</t>
  </si>
  <si>
    <t>තෙප්පනාව ශ්‍රී මනනන්දනාරාම විහාරස්ථානයේ දාගැබෙහි කොටසක් ඉදිකිරීම</t>
  </si>
  <si>
    <t>තෙප්පනාව</t>
  </si>
  <si>
    <t>CUS/18/02/74/38</t>
  </si>
  <si>
    <t>අරියඥාණ බෞද්ධ මධ්‍යස්ථානයේ වහලය ප්‍රතිසංස්කරණය කිරීම</t>
  </si>
  <si>
    <t>ගලුකාගම</t>
  </si>
  <si>
    <t>CUS/18/02/74/37</t>
  </si>
  <si>
    <t xml:space="preserve">හෙමින්ෆෝඩ් වත්ත බෞද්ධ මධ්‍යස්ථානය ඉවුම් පිහුම් උපකරණ කට්ටලයක් ලබාදීම </t>
  </si>
  <si>
    <t xml:space="preserve">පත්බේරිය </t>
  </si>
  <si>
    <t>CUS/18/02/74/62</t>
  </si>
  <si>
    <t>ශ්‍රී විජයාරාම විහාරස්ථානයේ ධර්ම ශාලා ගොඩනැගිල්ලේ වහලය ප්‍රතිසංස්කරණය</t>
  </si>
  <si>
    <t>කාහේන්ගම</t>
  </si>
  <si>
    <t>CUS/18/01/61/81</t>
  </si>
  <si>
    <t>ප්‍රධාන අමාත්‍යාංශය</t>
  </si>
  <si>
    <t>ශ්‍රී සුදර්ශනාරාම විහාරස්ථානයේ පැති බැම්ම සැකසීම</t>
  </si>
  <si>
    <t>මෙනේරිපිටිය</t>
  </si>
  <si>
    <t>RAP 1827801</t>
  </si>
  <si>
    <t>පරකඩුව බේන්දළුව දොඩම්ගහහේන මාර්ගය කොන්ක්‍රීට් කිරීම</t>
  </si>
  <si>
    <t>LGS 1827801</t>
  </si>
  <si>
    <t>හල්පේ ශ්‍රී සුගතාරාමයට යන මාර්ගයේ කොන්ක්‍රීට් නොකල අඩි 100ක ප්‍රමාණයක් කොන්ක්‍රීට් කිරීම</t>
  </si>
  <si>
    <t>කිතුල්පෙ</t>
  </si>
  <si>
    <t>LGS 1827802</t>
  </si>
  <si>
    <t>මිල්ලවිටි කන්ද අතුරු මාර්ගය කොන්ක්‍රීට් කිරීම</t>
  </si>
  <si>
    <t>අමුහේන්කන්ද</t>
  </si>
  <si>
    <t>LGS- 1827804</t>
  </si>
  <si>
    <t>මෙනේරිපිටිය කෙහෙල්වරාය මාර්ගය වගිඩිවත්ත පාලමෙන් ඉදිරියට සංවර්ධනය කිරීම</t>
  </si>
  <si>
    <t>LGS- 1827803</t>
  </si>
  <si>
    <t>දිගෝගෙදර සමන්පෙදෙස පාලම දෙසට මාර්ගය සංවර්ධනය කිරීම</t>
  </si>
  <si>
    <t>තලාවිටිය</t>
  </si>
  <si>
    <t>LGS- 1827805</t>
  </si>
  <si>
    <t>කීරගල බංගලාහන්දිය හා ර/කීරගල විද්‍යාලය දක්වා පිරිසිදු පානීය ජලය ලබා දීම</t>
  </si>
  <si>
    <t>කීරගල</t>
  </si>
  <si>
    <t>LGSS- 1827801</t>
  </si>
  <si>
    <t>ශ්‍රී විජයමංගලාරාම විහාරස්ථානයේ බහුකාර්ය ගොඩනැගිල්ල ඉදිකිරීම</t>
  </si>
  <si>
    <t>වලදුර</t>
  </si>
  <si>
    <t>RAP 1827804</t>
  </si>
  <si>
    <t>බෝපත් ඇල්ල බෝපත් සමාධී අසපුවේ ඉදිරිපස පැති බැම්ම ඉදිකිරීම</t>
  </si>
  <si>
    <t>RAP 1827806</t>
  </si>
  <si>
    <t>කිතුල්පේ සංඝිකාරාම පුරාණ විහාරස්ථානයේ බහුකාර්ය ගොඩනැගිල්ල ඉදි කිරීම</t>
  </si>
  <si>
    <t>RAP 1827803</t>
  </si>
  <si>
    <t>මිල්ලවිටි විද්‍යාභිවර්ධන පිරිවෙන සංවර්ධනය කිරීම</t>
  </si>
  <si>
    <t>RAP 1827802</t>
  </si>
  <si>
    <t>එක්නැලිගොඩ මහා ශීලව යෝගාශ්‍රමයේ බහුකාර්ය ගොඩනැගිල්ල ඉදිකිරීම</t>
  </si>
  <si>
    <t>RAP 1827805</t>
  </si>
  <si>
    <t>අභයතිලකාරාම මහා විහාරයේ විහාර මන්දිරයට හා සංඝාවාසයට පිවිසුම් මාර්ගය ප්‍රතිසංස්කරණය</t>
  </si>
  <si>
    <t>කුරුවිට</t>
  </si>
  <si>
    <t>RAP 1827810</t>
  </si>
  <si>
    <t>පරකඩුව වාසනාගම ශ්‍රී අභිනවාරාම විහාරස්ථානයේ ආවාස කුටිය ඉදිකිරීම</t>
  </si>
  <si>
    <t>දෙවිපහල</t>
  </si>
  <si>
    <t>RAP 1827809</t>
  </si>
  <si>
    <t>පැරඩයිස් ශ්‍රී විජය දහම් පාසැලේ වැසිකිලි පද්ධතිය ඉදිකිරීම</t>
  </si>
  <si>
    <t>RAP 1827811</t>
  </si>
  <si>
    <t>කිතුල්පේ නන්දාරාම විහාරස්ථානයේ බුදු මැදුර ඉදිකිරීම</t>
  </si>
  <si>
    <t>RAP 1827808</t>
  </si>
  <si>
    <t>කුරුවිට හිග්ගස්හේන ජුම්මා මුස්ලිම්  දේවාස්ථානයේ වැසිකිලි පද්ධතිය දෙවන අදියර ඉදිකිරීම</t>
  </si>
  <si>
    <t>දෙල්ගමුව</t>
  </si>
  <si>
    <t>RAP 1827807</t>
  </si>
  <si>
    <t>ගලුකාගම හංසගිරි විහාරස්ථානයේ බහුකාර්ය ගොඩනැගිල්ල සංවර්ධනය</t>
  </si>
  <si>
    <t>RAP 1827812</t>
  </si>
  <si>
    <t>කොස්ගල විමලදර්ශණාරාම විහාරස්ථානායේ බහුකාර්ය ගොඩනැගිල්ල සංවර්ධනය</t>
  </si>
  <si>
    <t>RAP 1827813</t>
  </si>
  <si>
    <t>දෙවිපහල අංකන්ද වත්ත මාර්ගය සංවර්ධනය</t>
  </si>
  <si>
    <t>LGS 1827807</t>
  </si>
  <si>
    <t>හල්පෙ සමගි මාවතේ මීගහගොඩැල්ල මාර්ගය කොන්ක්‍රීට් කිරීම</t>
  </si>
  <si>
    <t>LGS 1827806</t>
  </si>
  <si>
    <t>පැතුම් උයන මාර්ගයේ පැති බැම්ම ඉදි කිරීම</t>
  </si>
  <si>
    <t>කදන්ගොඩ</t>
  </si>
  <si>
    <t>LGS 1827808</t>
  </si>
  <si>
    <t>එකතුව</t>
  </si>
  <si>
    <t>ඉඩම් අමාත්‍යාංශය</t>
  </si>
  <si>
    <t>පුස්සැල්ල වත්ත මීගස්තැන්න කොටස ජල මූලාශ්‍රය සංරක්ෂණය</t>
  </si>
  <si>
    <t>පුස්සැල්ල</t>
  </si>
  <si>
    <t>LDS  18211807</t>
  </si>
  <si>
    <t>තෙප්පනාව මැදගම කොබෝමැල්ල              වෙල්යායේ වෙල මැද පාරේ පැති බැම්ම ඉදිකිරීම</t>
  </si>
  <si>
    <t>තෙ/මැදගම</t>
  </si>
  <si>
    <t>MAD 1817801</t>
  </si>
  <si>
    <t>2018.12.31 දිනට ප්‍රගතිය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</si>
</sst>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 wrapText="1"/>
    </xf>
    <xf numFmtId="43" fontId="4" fillId="0" borderId="1" xfId="1" applyFont="1" applyFill="1" applyBorder="1" applyAlignment="1">
      <alignment horizontal="center" wrapText="1"/>
    </xf>
    <xf numFmtId="43" fontId="5" fillId="0" borderId="1" xfId="1" applyFont="1" applyFill="1" applyBorder="1" applyAlignment="1">
      <alignment horizontal="center" wrapText="1"/>
    </xf>
    <xf numFmtId="43" fontId="4" fillId="0" borderId="1" xfId="1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3" fontId="4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center" textRotation="90" wrapText="1"/>
    </xf>
    <xf numFmtId="0" fontId="2" fillId="0" borderId="0" xfId="0" applyFont="1" applyFill="1" applyBorder="1" applyAlignment="1">
      <alignment horizontal="center" textRotation="90" wrapText="1"/>
    </xf>
    <xf numFmtId="0" fontId="6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43" fontId="0" fillId="0" borderId="1" xfId="1" applyFont="1" applyBorder="1"/>
    <xf numFmtId="0" fontId="0" fillId="0" borderId="1" xfId="0" applyBorder="1"/>
    <xf numFmtId="43" fontId="0" fillId="0" borderId="1" xfId="0" applyNumberFormat="1" applyBorder="1"/>
    <xf numFmtId="0" fontId="0" fillId="0" borderId="1" xfId="0" applyFill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3" fontId="0" fillId="0" borderId="0" xfId="1" applyFont="1"/>
    <xf numFmtId="43" fontId="0" fillId="0" borderId="0" xfId="0" applyNumberFormat="1"/>
    <xf numFmtId="0" fontId="2" fillId="0" borderId="1" xfId="0" applyFont="1" applyFill="1" applyBorder="1" applyAlignment="1">
      <alignment horizontal="left" textRotation="90" wrapText="1"/>
    </xf>
    <xf numFmtId="0" fontId="3" fillId="2" borderId="0" xfId="0" applyFont="1" applyFill="1" applyAlignment="1">
      <alignment wrapText="1"/>
    </xf>
    <xf numFmtId="43" fontId="0" fillId="0" borderId="1" xfId="1" applyFont="1" applyFill="1" applyBorder="1"/>
    <xf numFmtId="0" fontId="6" fillId="0" borderId="0" xfId="0" applyFont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0" borderId="0" xfId="0" applyBorder="1"/>
    <xf numFmtId="43" fontId="0" fillId="0" borderId="0" xfId="1" applyFont="1" applyBorder="1"/>
    <xf numFmtId="0" fontId="0" fillId="0" borderId="1" xfId="0" applyFont="1" applyFill="1" applyBorder="1"/>
    <xf numFmtId="0" fontId="3" fillId="0" borderId="0" xfId="0" applyFont="1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tabSelected="1" workbookViewId="0">
      <selection sqref="A1:J54"/>
    </sheetView>
  </sheetViews>
  <sheetFormatPr defaultRowHeight="15"/>
  <cols>
    <col min="1" max="1" width="4.85546875" style="39" customWidth="1"/>
    <col min="2" max="2" width="21.42578125" style="24" customWidth="1"/>
    <col min="3" max="3" width="12.5703125" customWidth="1"/>
    <col min="4" max="4" width="9" style="25" customWidth="1"/>
    <col min="5" max="5" width="13.85546875" style="26" customWidth="1"/>
    <col min="6" max="6" width="14.7109375" style="26" customWidth="1"/>
    <col min="7" max="7" width="13.85546875" customWidth="1"/>
    <col min="8" max="8" width="6.85546875" customWidth="1"/>
    <col min="9" max="9" width="14.28515625" customWidth="1"/>
    <col min="10" max="10" width="7.140625" customWidth="1"/>
    <col min="11" max="11" width="4.28515625" customWidth="1"/>
  </cols>
  <sheetData>
    <row r="1" spans="1:10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41" t="s">
        <v>105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64.5">
      <c r="A5" s="2" t="s">
        <v>3</v>
      </c>
      <c r="B5" s="3" t="s">
        <v>4</v>
      </c>
      <c r="C5" s="4" t="s">
        <v>5</v>
      </c>
      <c r="D5" s="5" t="s">
        <v>6</v>
      </c>
      <c r="E5" s="6" t="s">
        <v>7</v>
      </c>
      <c r="F5" s="7" t="s">
        <v>8</v>
      </c>
      <c r="G5" s="8" t="s">
        <v>9</v>
      </c>
      <c r="H5" s="9" t="s">
        <v>10</v>
      </c>
      <c r="I5" s="9" t="s">
        <v>11</v>
      </c>
      <c r="J5" s="9" t="s">
        <v>12</v>
      </c>
    </row>
    <row r="6" spans="1:10" ht="30">
      <c r="A6" s="10"/>
      <c r="B6" s="11" t="s">
        <v>13</v>
      </c>
      <c r="C6" s="12"/>
      <c r="D6" s="12"/>
      <c r="E6" s="13"/>
      <c r="F6" s="14"/>
      <c r="G6" s="15"/>
      <c r="H6" s="16"/>
      <c r="I6" s="16"/>
      <c r="J6" s="16"/>
    </row>
    <row r="7" spans="1:10" ht="75">
      <c r="A7" s="38">
        <v>1</v>
      </c>
      <c r="B7" s="17" t="s">
        <v>14</v>
      </c>
      <c r="C7" s="18" t="s">
        <v>15</v>
      </c>
      <c r="D7" s="18" t="s">
        <v>16</v>
      </c>
      <c r="E7" s="19">
        <v>1483426.04</v>
      </c>
      <c r="F7" s="19">
        <v>1442550.12</v>
      </c>
      <c r="G7" s="19">
        <v>1223887.1000000001</v>
      </c>
      <c r="H7" s="20">
        <v>100</v>
      </c>
      <c r="I7" s="21">
        <f>+G7</f>
        <v>1223887.1000000001</v>
      </c>
      <c r="J7" s="20">
        <v>4500</v>
      </c>
    </row>
    <row r="8" spans="1:10" ht="45">
      <c r="A8" s="38">
        <v>2</v>
      </c>
      <c r="B8" s="17" t="s">
        <v>17</v>
      </c>
      <c r="C8" s="20" t="s">
        <v>18</v>
      </c>
      <c r="D8" s="18" t="s">
        <v>19</v>
      </c>
      <c r="E8" s="19">
        <v>1981463.34</v>
      </c>
      <c r="F8" s="19">
        <f>+E8</f>
        <v>1981463.34</v>
      </c>
      <c r="G8" s="20"/>
      <c r="H8" s="20">
        <v>100</v>
      </c>
      <c r="I8" s="20">
        <v>1981463.34</v>
      </c>
      <c r="J8" s="20">
        <v>25000</v>
      </c>
    </row>
    <row r="9" spans="1:10" ht="60">
      <c r="A9" s="38">
        <v>3</v>
      </c>
      <c r="B9" s="23" t="s">
        <v>20</v>
      </c>
      <c r="C9" s="20" t="s">
        <v>18</v>
      </c>
      <c r="D9" s="18" t="s">
        <v>21</v>
      </c>
      <c r="E9" s="19">
        <v>1771086.86</v>
      </c>
      <c r="F9" s="19">
        <v>1719501.81</v>
      </c>
      <c r="G9" s="20"/>
      <c r="H9" s="20">
        <v>100</v>
      </c>
      <c r="I9" s="20">
        <v>1719501.81</v>
      </c>
      <c r="J9" s="20">
        <v>25000</v>
      </c>
    </row>
    <row r="10" spans="1:10">
      <c r="E10" s="26">
        <f>SUM(E7:E9)</f>
        <v>5235976.24</v>
      </c>
      <c r="F10" s="26">
        <f>SUM(F7:F9)</f>
        <v>5143515.2699999996</v>
      </c>
      <c r="I10" s="27">
        <f>SUM(I7:I9)</f>
        <v>4924852.25</v>
      </c>
    </row>
    <row r="12" spans="1:10" ht="64.5">
      <c r="A12" s="28" t="s">
        <v>3</v>
      </c>
      <c r="B12" s="3" t="s">
        <v>4</v>
      </c>
      <c r="C12" s="4" t="s">
        <v>5</v>
      </c>
      <c r="D12" s="5" t="s">
        <v>6</v>
      </c>
      <c r="E12" s="6" t="s">
        <v>7</v>
      </c>
      <c r="F12" s="7" t="s">
        <v>8</v>
      </c>
      <c r="G12" s="6" t="s">
        <v>22</v>
      </c>
      <c r="H12" s="9" t="s">
        <v>10</v>
      </c>
      <c r="I12" s="9" t="s">
        <v>11</v>
      </c>
      <c r="J12" s="9" t="s">
        <v>12</v>
      </c>
    </row>
    <row r="13" spans="1:10">
      <c r="B13" s="29" t="s">
        <v>23</v>
      </c>
    </row>
    <row r="14" spans="1:10" ht="90">
      <c r="A14" s="38">
        <v>1</v>
      </c>
      <c r="B14" s="17" t="s">
        <v>24</v>
      </c>
      <c r="C14" s="20" t="s">
        <v>25</v>
      </c>
      <c r="D14" s="18" t="s">
        <v>26</v>
      </c>
      <c r="E14" s="19">
        <v>99586</v>
      </c>
      <c r="F14" s="19">
        <v>97166.88</v>
      </c>
      <c r="G14" s="20"/>
      <c r="H14" s="20">
        <v>100</v>
      </c>
      <c r="I14" s="20">
        <v>97166.88</v>
      </c>
      <c r="J14" s="20">
        <v>850</v>
      </c>
    </row>
    <row r="15" spans="1:10" ht="60">
      <c r="A15" s="38">
        <v>2</v>
      </c>
      <c r="B15" s="17" t="s">
        <v>27</v>
      </c>
      <c r="C15" s="20" t="s">
        <v>28</v>
      </c>
      <c r="D15" s="18" t="s">
        <v>29</v>
      </c>
      <c r="E15" s="19">
        <v>99620.68</v>
      </c>
      <c r="F15" s="19">
        <f>+E15</f>
        <v>99620.68</v>
      </c>
      <c r="G15" s="20"/>
      <c r="H15" s="20">
        <v>100</v>
      </c>
      <c r="I15" s="20">
        <v>94234.18</v>
      </c>
      <c r="J15" s="20">
        <v>1600</v>
      </c>
    </row>
    <row r="16" spans="1:10" ht="75">
      <c r="A16" s="38">
        <v>3</v>
      </c>
      <c r="B16" s="17" t="s">
        <v>30</v>
      </c>
      <c r="C16" s="20" t="s">
        <v>31</v>
      </c>
      <c r="D16" s="18" t="s">
        <v>32</v>
      </c>
      <c r="E16" s="19">
        <v>100000</v>
      </c>
      <c r="F16" s="19">
        <f>+E16</f>
        <v>100000</v>
      </c>
      <c r="G16" s="20"/>
      <c r="H16" s="20">
        <v>100</v>
      </c>
      <c r="I16" s="20">
        <v>98000</v>
      </c>
      <c r="J16" s="20">
        <v>300</v>
      </c>
    </row>
    <row r="17" spans="1:10" ht="45">
      <c r="A17" s="38">
        <v>4</v>
      </c>
      <c r="B17" s="17" t="s">
        <v>33</v>
      </c>
      <c r="C17" s="20" t="s">
        <v>34</v>
      </c>
      <c r="D17" s="18" t="s">
        <v>35</v>
      </c>
      <c r="E17" s="19">
        <v>99525.4</v>
      </c>
      <c r="F17" s="19">
        <f>+E17</f>
        <v>99525.4</v>
      </c>
      <c r="G17" s="20"/>
      <c r="H17" s="20">
        <v>100</v>
      </c>
      <c r="I17" s="20">
        <v>94625.71</v>
      </c>
      <c r="J17" s="20">
        <f>150*4</f>
        <v>600</v>
      </c>
    </row>
    <row r="18" spans="1:10" ht="60">
      <c r="A18" s="38">
        <v>5</v>
      </c>
      <c r="B18" s="23" t="s">
        <v>36</v>
      </c>
      <c r="C18" s="22" t="s">
        <v>37</v>
      </c>
      <c r="D18" s="18" t="s">
        <v>38</v>
      </c>
      <c r="E18" s="19">
        <v>27500</v>
      </c>
      <c r="F18" s="30">
        <v>27000</v>
      </c>
      <c r="G18" s="20"/>
      <c r="H18" s="20">
        <v>100</v>
      </c>
      <c r="I18" s="20">
        <v>27100</v>
      </c>
      <c r="J18" s="22">
        <v>150</v>
      </c>
    </row>
    <row r="19" spans="1:10" ht="60">
      <c r="A19" s="38">
        <v>6</v>
      </c>
      <c r="B19" s="23" t="s">
        <v>39</v>
      </c>
      <c r="C19" s="22" t="s">
        <v>40</v>
      </c>
      <c r="D19" s="18" t="s">
        <v>41</v>
      </c>
      <c r="E19" s="19">
        <v>99429.4</v>
      </c>
      <c r="F19" s="30">
        <v>97004.3</v>
      </c>
      <c r="G19" s="20"/>
      <c r="H19" s="20">
        <v>100</v>
      </c>
      <c r="I19" s="20">
        <v>194121.31</v>
      </c>
      <c r="J19" s="22">
        <v>120</v>
      </c>
    </row>
    <row r="20" spans="1:10">
      <c r="A20" s="40"/>
      <c r="B20" s="31"/>
      <c r="C20" s="32"/>
      <c r="D20" s="33"/>
      <c r="E20" s="26">
        <f>SUM(E14:E19)</f>
        <v>525661.48</v>
      </c>
      <c r="F20" s="26">
        <f>SUM(F14:F19)</f>
        <v>520317.25999999995</v>
      </c>
      <c r="G20" s="34"/>
      <c r="H20" s="34"/>
      <c r="I20" s="35">
        <f>SUM(I14:I19)</f>
        <v>605248.08000000007</v>
      </c>
      <c r="J20" s="32"/>
    </row>
    <row r="21" spans="1:10">
      <c r="A21" s="40"/>
      <c r="B21" s="31"/>
      <c r="C21" s="32"/>
      <c r="D21" s="33"/>
      <c r="E21" s="35"/>
      <c r="G21" s="34"/>
      <c r="H21" s="34"/>
      <c r="I21" s="34"/>
      <c r="J21" s="32"/>
    </row>
    <row r="22" spans="1:10" ht="64.5">
      <c r="A22" s="28" t="s">
        <v>3</v>
      </c>
      <c r="B22" s="3" t="s">
        <v>4</v>
      </c>
      <c r="C22" s="4" t="s">
        <v>5</v>
      </c>
      <c r="D22" s="5" t="s">
        <v>6</v>
      </c>
      <c r="E22" s="6" t="s">
        <v>7</v>
      </c>
      <c r="F22" s="7" t="s">
        <v>8</v>
      </c>
      <c r="G22" s="6" t="s">
        <v>22</v>
      </c>
      <c r="H22" s="9" t="s">
        <v>10</v>
      </c>
      <c r="I22" s="9" t="s">
        <v>11</v>
      </c>
      <c r="J22" s="9" t="s">
        <v>12</v>
      </c>
    </row>
    <row r="23" spans="1:10">
      <c r="B23" s="29" t="s">
        <v>42</v>
      </c>
    </row>
    <row r="24" spans="1:10" ht="45">
      <c r="A24" s="38">
        <v>1</v>
      </c>
      <c r="B24" s="23" t="s">
        <v>43</v>
      </c>
      <c r="C24" s="20" t="s">
        <v>44</v>
      </c>
      <c r="D24" s="18" t="s">
        <v>45</v>
      </c>
      <c r="E24" s="19">
        <v>500000</v>
      </c>
      <c r="F24" s="21">
        <f>+E24</f>
        <v>500000</v>
      </c>
      <c r="G24" s="20"/>
      <c r="H24" s="22">
        <v>100</v>
      </c>
      <c r="I24" s="20">
        <v>485476.32</v>
      </c>
      <c r="J24" s="20">
        <v>150</v>
      </c>
    </row>
    <row r="25" spans="1:10" ht="60">
      <c r="A25" s="38">
        <v>2</v>
      </c>
      <c r="B25" s="17" t="s">
        <v>46</v>
      </c>
      <c r="C25" s="20" t="s">
        <v>28</v>
      </c>
      <c r="D25" s="18" t="s">
        <v>47</v>
      </c>
      <c r="E25" s="19">
        <v>470052.25</v>
      </c>
      <c r="F25" s="21">
        <v>456361.41</v>
      </c>
      <c r="G25" s="20"/>
      <c r="H25" s="20">
        <v>100</v>
      </c>
      <c r="I25" s="20">
        <v>456361.41</v>
      </c>
      <c r="J25" s="20">
        <v>55</v>
      </c>
    </row>
    <row r="26" spans="1:10" ht="75">
      <c r="A26" s="38">
        <v>3</v>
      </c>
      <c r="B26" s="17" t="s">
        <v>48</v>
      </c>
      <c r="C26" s="20" t="s">
        <v>49</v>
      </c>
      <c r="D26" s="18" t="s">
        <v>50</v>
      </c>
      <c r="E26" s="19">
        <v>254925</v>
      </c>
      <c r="F26" s="21">
        <v>247500</v>
      </c>
      <c r="G26" s="20"/>
      <c r="H26" s="20">
        <v>100</v>
      </c>
      <c r="I26" s="20">
        <v>246383.1</v>
      </c>
      <c r="J26" s="20">
        <f>45*4</f>
        <v>180</v>
      </c>
    </row>
    <row r="27" spans="1:10" ht="45">
      <c r="A27" s="38">
        <v>4</v>
      </c>
      <c r="B27" s="17" t="s">
        <v>51</v>
      </c>
      <c r="C27" s="20" t="s">
        <v>52</v>
      </c>
      <c r="D27" s="18" t="s">
        <v>53</v>
      </c>
      <c r="E27" s="19">
        <v>470000</v>
      </c>
      <c r="F27" s="21">
        <f>+E27</f>
        <v>470000</v>
      </c>
      <c r="G27" s="20"/>
      <c r="H27" s="22">
        <v>100</v>
      </c>
      <c r="I27" s="20">
        <v>456312.15</v>
      </c>
      <c r="J27" s="20">
        <v>75</v>
      </c>
    </row>
    <row r="28" spans="1:10" ht="75">
      <c r="A28" s="38">
        <v>5</v>
      </c>
      <c r="B28" s="17" t="s">
        <v>54</v>
      </c>
      <c r="C28" s="20" t="s">
        <v>44</v>
      </c>
      <c r="D28" s="18" t="s">
        <v>55</v>
      </c>
      <c r="E28" s="19">
        <v>250000</v>
      </c>
      <c r="F28" s="21">
        <f>+E28</f>
        <v>250000</v>
      </c>
      <c r="G28" s="20"/>
      <c r="H28" s="22">
        <v>100</v>
      </c>
      <c r="I28" s="20">
        <v>242719.91</v>
      </c>
      <c r="J28" s="20">
        <v>50</v>
      </c>
    </row>
    <row r="29" spans="1:10" ht="60">
      <c r="A29" s="38">
        <v>6</v>
      </c>
      <c r="B29" s="17" t="s">
        <v>56</v>
      </c>
      <c r="C29" s="20" t="s">
        <v>57</v>
      </c>
      <c r="D29" s="18" t="s">
        <v>58</v>
      </c>
      <c r="E29" s="19">
        <v>470000</v>
      </c>
      <c r="F29" s="21">
        <f>+E29</f>
        <v>470000</v>
      </c>
      <c r="G29" s="20"/>
      <c r="H29" s="22">
        <v>100</v>
      </c>
      <c r="I29" s="19">
        <v>456315</v>
      </c>
      <c r="J29" s="20">
        <v>75</v>
      </c>
    </row>
    <row r="30" spans="1:10" ht="60">
      <c r="A30" s="38">
        <v>7</v>
      </c>
      <c r="B30" s="17" t="s">
        <v>59</v>
      </c>
      <c r="C30" s="20" t="s">
        <v>60</v>
      </c>
      <c r="D30" s="18" t="s">
        <v>61</v>
      </c>
      <c r="E30" s="19">
        <v>999366.15</v>
      </c>
      <c r="F30" s="21">
        <v>970258.4</v>
      </c>
      <c r="G30" s="20"/>
      <c r="H30" s="22">
        <v>100</v>
      </c>
      <c r="I30" s="19">
        <v>970258.4</v>
      </c>
      <c r="J30" s="20">
        <v>150</v>
      </c>
    </row>
    <row r="31" spans="1:10" ht="60">
      <c r="A31" s="38">
        <v>8</v>
      </c>
      <c r="B31" s="17" t="s">
        <v>62</v>
      </c>
      <c r="C31" s="22" t="s">
        <v>63</v>
      </c>
      <c r="D31" s="18" t="s">
        <v>64</v>
      </c>
      <c r="E31" s="19">
        <v>199944.95</v>
      </c>
      <c r="F31" s="19">
        <v>194121.31</v>
      </c>
      <c r="G31" s="20"/>
      <c r="H31" s="20">
        <v>100</v>
      </c>
      <c r="I31" s="19">
        <v>97004.3</v>
      </c>
      <c r="J31" s="20">
        <v>150</v>
      </c>
    </row>
    <row r="32" spans="1:10" ht="45">
      <c r="A32" s="38">
        <v>9</v>
      </c>
      <c r="B32" s="17" t="s">
        <v>65</v>
      </c>
      <c r="C32" s="22" t="s">
        <v>60</v>
      </c>
      <c r="D32" s="18" t="s">
        <v>66</v>
      </c>
      <c r="E32" s="19">
        <v>499530.5</v>
      </c>
      <c r="F32" s="19">
        <v>484981.07</v>
      </c>
      <c r="G32" s="20"/>
      <c r="H32" s="20">
        <v>100</v>
      </c>
      <c r="I32" s="19">
        <v>482799.34</v>
      </c>
      <c r="J32" s="20">
        <v>120</v>
      </c>
    </row>
    <row r="33" spans="1:11" s="1" customFormat="1" ht="60">
      <c r="A33" s="38">
        <v>10</v>
      </c>
      <c r="B33" s="17" t="s">
        <v>67</v>
      </c>
      <c r="C33" s="22" t="s">
        <v>49</v>
      </c>
      <c r="D33" s="18" t="s">
        <v>68</v>
      </c>
      <c r="E33" s="19">
        <v>199820</v>
      </c>
      <c r="F33" s="19">
        <v>194000</v>
      </c>
      <c r="G33" s="20"/>
      <c r="H33" s="20">
        <v>100</v>
      </c>
      <c r="I33" s="19">
        <v>194000</v>
      </c>
      <c r="J33" s="20">
        <v>125</v>
      </c>
      <c r="K33"/>
    </row>
    <row r="34" spans="1:11" s="1" customFormat="1" ht="60.75" customHeight="1">
      <c r="A34" s="38">
        <v>11</v>
      </c>
      <c r="B34" s="17" t="s">
        <v>69</v>
      </c>
      <c r="C34" s="22" t="s">
        <v>25</v>
      </c>
      <c r="D34" s="18" t="s">
        <v>70</v>
      </c>
      <c r="E34" s="19">
        <v>1000277.99</v>
      </c>
      <c r="F34" s="19">
        <v>971143.68000000005</v>
      </c>
      <c r="G34" s="20"/>
      <c r="H34" s="20">
        <v>100</v>
      </c>
      <c r="I34" s="19">
        <v>971143.68000000005</v>
      </c>
      <c r="J34" s="20">
        <v>850</v>
      </c>
      <c r="K34"/>
    </row>
    <row r="35" spans="1:11" s="1" customFormat="1" ht="60">
      <c r="A35" s="38">
        <v>12</v>
      </c>
      <c r="B35" s="17" t="s">
        <v>71</v>
      </c>
      <c r="C35" s="22" t="s">
        <v>15</v>
      </c>
      <c r="D35" s="18" t="s">
        <v>72</v>
      </c>
      <c r="E35" s="19">
        <v>199979.83</v>
      </c>
      <c r="F35" s="19">
        <v>194155.17</v>
      </c>
      <c r="G35" s="20"/>
      <c r="H35" s="20">
        <v>100</v>
      </c>
      <c r="I35" s="19">
        <v>194155.17</v>
      </c>
      <c r="J35" s="20">
        <v>250</v>
      </c>
      <c r="K35"/>
    </row>
    <row r="36" spans="1:11" s="1" customFormat="1" ht="75">
      <c r="A36" s="38">
        <v>13</v>
      </c>
      <c r="B36" s="17" t="s">
        <v>73</v>
      </c>
      <c r="C36" s="22" t="s">
        <v>74</v>
      </c>
      <c r="D36" s="18" t="s">
        <v>75</v>
      </c>
      <c r="E36" s="19">
        <v>499550</v>
      </c>
      <c r="F36" s="19">
        <v>485000</v>
      </c>
      <c r="G36" s="20"/>
      <c r="H36" s="20">
        <v>100</v>
      </c>
      <c r="I36" s="20">
        <v>485000</v>
      </c>
      <c r="J36" s="20">
        <v>4500</v>
      </c>
      <c r="K36"/>
    </row>
    <row r="37" spans="1:11" s="1" customFormat="1" ht="60">
      <c r="A37" s="38">
        <v>14</v>
      </c>
      <c r="B37" s="17" t="s">
        <v>76</v>
      </c>
      <c r="C37" s="22" t="s">
        <v>77</v>
      </c>
      <c r="D37" s="18" t="s">
        <v>78</v>
      </c>
      <c r="E37" s="19">
        <v>1933176.35</v>
      </c>
      <c r="F37" s="19">
        <v>1876870.24</v>
      </c>
      <c r="G37" s="20"/>
      <c r="H37" s="36">
        <v>100</v>
      </c>
      <c r="I37" s="20">
        <v>1876870.24</v>
      </c>
      <c r="J37" s="20">
        <v>250</v>
      </c>
      <c r="K37"/>
    </row>
    <row r="38" spans="1:11" s="1" customFormat="1" ht="45">
      <c r="A38" s="38">
        <v>15</v>
      </c>
      <c r="B38" s="17" t="s">
        <v>79</v>
      </c>
      <c r="C38" s="22" t="s">
        <v>40</v>
      </c>
      <c r="D38" s="18" t="s">
        <v>80</v>
      </c>
      <c r="E38" s="19">
        <v>587100</v>
      </c>
      <c r="F38" s="19">
        <v>570000</v>
      </c>
      <c r="G38" s="20"/>
      <c r="H38" s="22">
        <v>100</v>
      </c>
      <c r="I38" s="20">
        <v>570000</v>
      </c>
      <c r="J38" s="22">
        <f>10*150</f>
        <v>1500</v>
      </c>
      <c r="K38"/>
    </row>
    <row r="39" spans="1:11" s="1" customFormat="1" ht="45">
      <c r="A39" s="38">
        <v>16</v>
      </c>
      <c r="B39" s="17" t="s">
        <v>81</v>
      </c>
      <c r="C39" s="22" t="s">
        <v>49</v>
      </c>
      <c r="D39" s="18" t="s">
        <v>82</v>
      </c>
      <c r="E39" s="19">
        <v>203311.43</v>
      </c>
      <c r="F39" s="19">
        <v>197389.74</v>
      </c>
      <c r="G39" s="20"/>
      <c r="H39" s="22">
        <v>100</v>
      </c>
      <c r="I39" s="20">
        <v>197389.74</v>
      </c>
      <c r="J39" s="22">
        <f>10*150</f>
        <v>1500</v>
      </c>
      <c r="K39"/>
    </row>
    <row r="40" spans="1:11" s="1" customFormat="1" ht="75">
      <c r="A40" s="38">
        <v>17</v>
      </c>
      <c r="B40" s="17" t="s">
        <v>83</v>
      </c>
      <c r="C40" s="22" t="s">
        <v>84</v>
      </c>
      <c r="D40" s="18" t="s">
        <v>85</v>
      </c>
      <c r="E40" s="19">
        <v>994478.3</v>
      </c>
      <c r="F40" s="19">
        <v>965512.91</v>
      </c>
      <c r="G40" s="20"/>
      <c r="H40" s="22">
        <v>100</v>
      </c>
      <c r="I40" s="20">
        <v>961599.16</v>
      </c>
      <c r="J40" s="22">
        <v>250</v>
      </c>
      <c r="K40"/>
    </row>
    <row r="41" spans="1:11" s="1" customFormat="1" ht="75">
      <c r="A41" s="38">
        <v>18</v>
      </c>
      <c r="B41" s="17" t="s">
        <v>86</v>
      </c>
      <c r="C41" s="22" t="s">
        <v>34</v>
      </c>
      <c r="D41" s="18" t="s">
        <v>87</v>
      </c>
      <c r="E41" s="19">
        <v>199999.27</v>
      </c>
      <c r="F41" s="19">
        <v>194174.05</v>
      </c>
      <c r="G41" s="20"/>
      <c r="H41" s="22">
        <v>100</v>
      </c>
      <c r="I41" s="20">
        <v>194174.05</v>
      </c>
      <c r="J41" s="22">
        <v>250</v>
      </c>
      <c r="K41"/>
    </row>
    <row r="42" spans="1:11" s="1" customFormat="1" ht="90">
      <c r="A42" s="38">
        <v>19</v>
      </c>
      <c r="B42" s="17" t="s">
        <v>88</v>
      </c>
      <c r="C42" s="22" t="s">
        <v>49</v>
      </c>
      <c r="D42" s="18" t="s">
        <v>89</v>
      </c>
      <c r="E42" s="19">
        <v>200094.71</v>
      </c>
      <c r="F42" s="19">
        <v>194266.71</v>
      </c>
      <c r="G42" s="20"/>
      <c r="H42" s="22">
        <v>100</v>
      </c>
      <c r="I42" s="20">
        <v>194266.71</v>
      </c>
      <c r="J42" s="22">
        <v>325</v>
      </c>
      <c r="K42"/>
    </row>
    <row r="43" spans="1:11" s="1" customFormat="1" ht="34.5" customHeight="1">
      <c r="A43" s="38">
        <v>20</v>
      </c>
      <c r="B43" s="17" t="s">
        <v>90</v>
      </c>
      <c r="C43" s="22" t="s">
        <v>77</v>
      </c>
      <c r="D43" s="18" t="s">
        <v>91</v>
      </c>
      <c r="E43" s="19">
        <v>499099.87</v>
      </c>
      <c r="F43" s="19">
        <v>484562.98</v>
      </c>
      <c r="G43" s="20"/>
      <c r="H43" s="22">
        <v>100</v>
      </c>
      <c r="I43" s="20">
        <v>484562.98</v>
      </c>
      <c r="J43" s="22">
        <v>75</v>
      </c>
      <c r="K43"/>
    </row>
    <row r="44" spans="1:11" s="1" customFormat="1" ht="46.5" customHeight="1">
      <c r="A44" s="38">
        <v>21</v>
      </c>
      <c r="B44" s="17" t="s">
        <v>92</v>
      </c>
      <c r="C44" s="22" t="s">
        <v>49</v>
      </c>
      <c r="D44" s="18" t="s">
        <v>93</v>
      </c>
      <c r="E44" s="19">
        <v>499550</v>
      </c>
      <c r="F44" s="19">
        <v>485000</v>
      </c>
      <c r="G44" s="20"/>
      <c r="H44" s="22">
        <v>100</v>
      </c>
      <c r="I44" s="20">
        <v>485000</v>
      </c>
      <c r="J44" s="22">
        <v>150</v>
      </c>
      <c r="K44"/>
    </row>
    <row r="45" spans="1:11" s="1" customFormat="1" ht="46.5" customHeight="1">
      <c r="A45" s="38">
        <v>22</v>
      </c>
      <c r="B45" s="17" t="s">
        <v>94</v>
      </c>
      <c r="C45" s="22" t="s">
        <v>95</v>
      </c>
      <c r="D45" s="18" t="s">
        <v>96</v>
      </c>
      <c r="E45" s="19">
        <v>499723.39</v>
      </c>
      <c r="F45" s="19">
        <v>485168.34</v>
      </c>
      <c r="G45" s="20"/>
      <c r="H45" s="22">
        <v>100</v>
      </c>
      <c r="I45" s="20">
        <v>485168.34</v>
      </c>
      <c r="J45" s="22">
        <v>85</v>
      </c>
      <c r="K45"/>
    </row>
    <row r="46" spans="1:11" s="1" customFormat="1">
      <c r="A46" s="40"/>
      <c r="B46" s="37" t="s">
        <v>97</v>
      </c>
      <c r="C46" s="32"/>
      <c r="D46" s="33"/>
      <c r="E46" s="35">
        <f>SUM(E24:E45)</f>
        <v>11629979.99</v>
      </c>
      <c r="F46" s="35">
        <f>SUM(F24:F45)</f>
        <v>11340466.010000002</v>
      </c>
      <c r="G46" s="35"/>
      <c r="H46" s="34"/>
      <c r="I46" s="35">
        <f>SUM(I24:I45)</f>
        <v>11186960.000000002</v>
      </c>
      <c r="J46" s="34"/>
      <c r="K46"/>
    </row>
    <row r="47" spans="1:11" s="1" customFormat="1">
      <c r="A47" s="40"/>
      <c r="B47" s="37"/>
      <c r="C47" s="32"/>
      <c r="D47" s="33"/>
      <c r="E47" s="35"/>
      <c r="F47" s="35"/>
      <c r="G47" s="35"/>
      <c r="H47" s="34"/>
      <c r="I47" s="34"/>
      <c r="J47" s="34"/>
      <c r="K47"/>
    </row>
    <row r="48" spans="1:11" s="1" customFormat="1">
      <c r="A48" s="40"/>
      <c r="B48" s="37"/>
      <c r="C48" s="32"/>
      <c r="D48" s="33"/>
      <c r="E48" s="35"/>
      <c r="F48" s="35"/>
      <c r="G48" s="35"/>
      <c r="H48" s="34"/>
      <c r="I48" s="34"/>
      <c r="J48" s="34"/>
      <c r="K48"/>
    </row>
    <row r="49" spans="1:11" s="1" customFormat="1">
      <c r="A49" s="40"/>
      <c r="B49" s="37"/>
      <c r="C49" s="32"/>
      <c r="D49" s="33"/>
      <c r="E49" s="35"/>
      <c r="F49" s="35"/>
      <c r="G49" s="35"/>
      <c r="H49" s="34"/>
      <c r="I49" s="34"/>
      <c r="J49" s="34"/>
      <c r="K49"/>
    </row>
    <row r="50" spans="1:11" s="1" customFormat="1" ht="98.25" customHeight="1">
      <c r="A50" s="28" t="s">
        <v>3</v>
      </c>
      <c r="B50" s="3" t="s">
        <v>4</v>
      </c>
      <c r="C50" s="4" t="s">
        <v>5</v>
      </c>
      <c r="D50" s="5" t="s">
        <v>6</v>
      </c>
      <c r="E50" s="6" t="s">
        <v>7</v>
      </c>
      <c r="F50" s="7" t="s">
        <v>8</v>
      </c>
      <c r="G50" s="6" t="s">
        <v>22</v>
      </c>
      <c r="H50" s="9" t="s">
        <v>10</v>
      </c>
      <c r="I50" s="9" t="s">
        <v>11</v>
      </c>
      <c r="J50" s="9" t="s">
        <v>12</v>
      </c>
      <c r="K50"/>
    </row>
    <row r="51" spans="1:11" s="1" customFormat="1">
      <c r="A51" s="39"/>
      <c r="B51" s="29" t="s">
        <v>98</v>
      </c>
      <c r="C51"/>
      <c r="D51" s="25"/>
      <c r="E51" s="26"/>
      <c r="F51" s="26"/>
      <c r="G51"/>
      <c r="H51"/>
      <c r="I51"/>
      <c r="J51"/>
      <c r="K51"/>
    </row>
    <row r="52" spans="1:11" s="1" customFormat="1" ht="52.5" customHeight="1">
      <c r="A52" s="38">
        <v>1</v>
      </c>
      <c r="B52" s="17" t="s">
        <v>99</v>
      </c>
      <c r="C52" s="20" t="s">
        <v>100</v>
      </c>
      <c r="D52" s="18" t="s">
        <v>101</v>
      </c>
      <c r="E52" s="19">
        <v>305000</v>
      </c>
      <c r="F52" s="19">
        <f>+E52</f>
        <v>305000</v>
      </c>
      <c r="G52" s="20"/>
      <c r="H52" s="20">
        <v>100</v>
      </c>
      <c r="I52" s="20">
        <v>305000</v>
      </c>
      <c r="J52" s="20">
        <v>85</v>
      </c>
      <c r="K52"/>
    </row>
    <row r="53" spans="1:11" s="1" customFormat="1" ht="78.75" customHeight="1">
      <c r="A53" s="38">
        <v>2</v>
      </c>
      <c r="B53" s="23" t="s">
        <v>102</v>
      </c>
      <c r="C53" s="20" t="s">
        <v>103</v>
      </c>
      <c r="D53" s="18" t="s">
        <v>104</v>
      </c>
      <c r="E53" s="19">
        <v>412000</v>
      </c>
      <c r="F53" s="19">
        <v>412000</v>
      </c>
      <c r="G53" s="20"/>
      <c r="H53" s="20">
        <v>100</v>
      </c>
      <c r="I53" s="20">
        <v>408852.67</v>
      </c>
      <c r="J53" s="20">
        <v>125</v>
      </c>
      <c r="K53"/>
    </row>
    <row r="54" spans="1:11" s="1" customFormat="1">
      <c r="A54" s="39"/>
      <c r="B54" s="24"/>
      <c r="C54"/>
      <c r="D54" s="25"/>
      <c r="E54" s="26">
        <f>SUM(E52:E53)</f>
        <v>717000</v>
      </c>
      <c r="F54" s="26">
        <f>SUM(F52:F53)</f>
        <v>717000</v>
      </c>
      <c r="G54"/>
      <c r="H54"/>
      <c r="I54" s="26">
        <f>SUM(I52:I53)</f>
        <v>713852.66999999993</v>
      </c>
      <c r="J54"/>
      <c r="K54"/>
    </row>
  </sheetData>
  <mergeCells count="4">
    <mergeCell ref="A1:J1"/>
    <mergeCell ref="A2:J2"/>
    <mergeCell ref="A3:J3"/>
    <mergeCell ref="A4:J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2019-02-12T04:30:37Z</dcterms:modified>
</cp:coreProperties>
</file>